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H43" i="1" s="1"/>
  <c r="G48" i="1"/>
  <c r="F48" i="1"/>
  <c r="E48" i="1"/>
  <c r="I44" i="1"/>
  <c r="I43" i="1" s="1"/>
  <c r="H44" i="1"/>
  <c r="G44" i="1"/>
  <c r="G43" i="1" s="1"/>
  <c r="F44" i="1"/>
  <c r="E44" i="1"/>
  <c r="E43" i="1" s="1"/>
  <c r="I38" i="1"/>
  <c r="I34" i="1" s="1"/>
  <c r="H38" i="1"/>
  <c r="G38" i="1"/>
  <c r="F38" i="1"/>
  <c r="E38" i="1"/>
  <c r="E34" i="1" s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H21" i="1"/>
  <c r="G21" i="1"/>
  <c r="F21" i="1"/>
  <c r="F19" i="1" s="1"/>
  <c r="E21" i="1"/>
  <c r="E19" i="1" s="1"/>
  <c r="G19" i="1"/>
  <c r="I14" i="1"/>
  <c r="H14" i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H54" i="1" l="1"/>
  <c r="F43" i="1"/>
  <c r="I19" i="1"/>
  <c r="H19" i="1"/>
  <c r="F4" i="1"/>
  <c r="E54" i="1"/>
  <c r="I54" i="1"/>
  <c r="F54" i="1"/>
  <c r="E6" i="1"/>
  <c r="E4" i="1" s="1"/>
  <c r="E56" i="1" s="1"/>
  <c r="F53" i="1"/>
  <c r="I6" i="1"/>
  <c r="I4" i="1" s="1"/>
  <c r="I56" i="1" s="1"/>
  <c r="G53" i="1"/>
  <c r="G6" i="1"/>
  <c r="G4" i="1" s="1"/>
  <c r="G56" i="1" s="1"/>
  <c r="H6" i="1"/>
  <c r="H4" i="1" s="1"/>
  <c r="H56" i="1" s="1"/>
  <c r="F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<sst xmlns="http://schemas.openxmlformats.org/spreadsheetml/2006/main" count="83" uniqueCount="23">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</sst>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30 01 2017</v>
      </c>
      <c r="V1" s="18">
        <v>42765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350908</v>
      </c>
      <c r="F4" s="3">
        <f>F6+F19</f>
        <v>60265</v>
      </c>
      <c r="G4" s="3">
        <f>G6+G19</f>
        <v>10212732746.209999</v>
      </c>
      <c r="H4" s="3">
        <f>H6+H19</f>
        <v>42892735.159999996</v>
      </c>
      <c r="I4" s="3">
        <f>I6+I19</f>
        <v>12399265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168585</v>
      </c>
      <c r="F6" s="3">
        <f>F8+F14</f>
        <v>1426</v>
      </c>
      <c r="G6" s="3">
        <f>G8+G14</f>
        <v>9719909333.5599995</v>
      </c>
      <c r="H6" s="3">
        <f>H8+H14</f>
        <v>20976712.399999999</v>
      </c>
      <c r="I6" s="3">
        <f>I8+I14</f>
        <v>1015677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119701</v>
      </c>
      <c r="F8" s="3">
        <f>SUM(F9:F12)</f>
        <v>123</v>
      </c>
      <c r="G8" s="3">
        <f>SUM(G9:G12)</f>
        <v>7378023987.0599995</v>
      </c>
      <c r="H8" s="3">
        <f>SUM(H9:H12)</f>
        <v>0</v>
      </c>
      <c r="I8" s="3">
        <f>SUM(I9:I12)</f>
        <v>495073</v>
      </c>
    </row>
    <row r="9" spans="1:22" x14ac:dyDescent="0.25">
      <c r="A9" s="6"/>
      <c r="B9" s="7"/>
      <c r="C9" s="6" t="s">
        <v>9</v>
      </c>
      <c r="D9" s="6" t="s">
        <v>10</v>
      </c>
      <c r="E9" s="8">
        <v>34835</v>
      </c>
      <c r="F9" s="8">
        <v>0</v>
      </c>
      <c r="G9" s="8">
        <v>3329578192.5999999</v>
      </c>
      <c r="H9" s="8">
        <v>0</v>
      </c>
      <c r="I9" s="8">
        <v>70747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10</v>
      </c>
      <c r="F10" s="11">
        <v>0</v>
      </c>
      <c r="G10" s="11">
        <v>356495</v>
      </c>
      <c r="H10" s="11">
        <v>0</v>
      </c>
      <c r="I10" s="11">
        <v>33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263</v>
      </c>
      <c r="F11" s="8">
        <v>50</v>
      </c>
      <c r="G11" s="8">
        <v>1178587.1599999999</v>
      </c>
      <c r="H11" s="8">
        <v>0</v>
      </c>
      <c r="I11" s="8">
        <v>15333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84593</v>
      </c>
      <c r="F12" s="11">
        <v>73</v>
      </c>
      <c r="G12" s="11">
        <v>4046910712.3000002</v>
      </c>
      <c r="H12" s="11">
        <v>0</v>
      </c>
      <c r="I12" s="11">
        <v>408960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48884</v>
      </c>
      <c r="F14" s="3">
        <f>SUM(F15:F17)</f>
        <v>1303</v>
      </c>
      <c r="G14" s="3">
        <f>SUM(G15:G17)</f>
        <v>2341885346.5</v>
      </c>
      <c r="H14" s="3">
        <f>SUM(H15:H17)</f>
        <v>20976712.399999999</v>
      </c>
      <c r="I14" s="3">
        <f>SUM(I15:I17)</f>
        <v>520604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40336</v>
      </c>
      <c r="F15" s="8">
        <v>53</v>
      </c>
      <c r="G15" s="8">
        <v>1932894319.3</v>
      </c>
      <c r="H15" s="8">
        <v>13459182.4</v>
      </c>
      <c r="I15" s="8">
        <v>174623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8548</v>
      </c>
      <c r="F17" s="8">
        <v>1250</v>
      </c>
      <c r="G17" s="8">
        <v>408991027.19999999</v>
      </c>
      <c r="H17" s="8">
        <v>7517530</v>
      </c>
      <c r="I17" s="8">
        <v>345915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182323</v>
      </c>
      <c r="F19" s="3">
        <f>F21+F27</f>
        <v>58839</v>
      </c>
      <c r="G19" s="3">
        <f>G21+G27</f>
        <v>492823412.65000004</v>
      </c>
      <c r="H19" s="3">
        <f>H21+H27</f>
        <v>21916022.759999998</v>
      </c>
      <c r="I19" s="3">
        <f>I21+I27</f>
        <v>11383588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7</v>
      </c>
      <c r="F21" s="3">
        <f>SUM(F22:F25)</f>
        <v>0</v>
      </c>
      <c r="G21" s="3">
        <f>SUM(G22:G25)</f>
        <v>79100</v>
      </c>
      <c r="H21" s="3">
        <f>SUM(H22:H25)</f>
        <v>0</v>
      </c>
      <c r="I21" s="3">
        <f>SUM(I22:I25)</f>
        <v>13328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7</v>
      </c>
      <c r="F22" s="11">
        <v>0</v>
      </c>
      <c r="G22" s="11">
        <v>79100</v>
      </c>
      <c r="H22" s="11">
        <v>0</v>
      </c>
      <c r="I22" s="11">
        <v>11686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1497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182316</v>
      </c>
      <c r="F27" s="3">
        <f>SUM(F28:F30)</f>
        <v>58839</v>
      </c>
      <c r="G27" s="3">
        <f>SUM(G28:G30)</f>
        <v>492744312.65000004</v>
      </c>
      <c r="H27" s="3">
        <f>SUM(H28:H30)</f>
        <v>21916022.759999998</v>
      </c>
      <c r="I27" s="3">
        <f>SUM(I28:I30)</f>
        <v>11370260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131062</v>
      </c>
      <c r="F28" s="11">
        <v>35763</v>
      </c>
      <c r="G28" s="11">
        <v>286728367.48000002</v>
      </c>
      <c r="H28" s="11">
        <v>15105248.699999999</v>
      </c>
      <c r="I28" s="11">
        <v>7000990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4603</v>
      </c>
      <c r="F29" s="8">
        <v>2010</v>
      </c>
      <c r="G29" s="8">
        <v>31780081.100000001</v>
      </c>
      <c r="H29" s="8">
        <v>1289530</v>
      </c>
      <c r="I29" s="8">
        <v>155296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46651</v>
      </c>
      <c r="F30" s="11">
        <v>21066</v>
      </c>
      <c r="G30" s="11">
        <v>174235864.06999999</v>
      </c>
      <c r="H30" s="11">
        <v>5521244.0599999996</v>
      </c>
      <c r="I30" s="11">
        <v>4213974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540</v>
      </c>
      <c r="F34" s="3">
        <f>F35+F38</f>
        <v>0</v>
      </c>
      <c r="G34" s="3">
        <f>G35+G38</f>
        <v>5400000</v>
      </c>
      <c r="H34" s="3">
        <f>H35+H38</f>
        <v>76724.383572000006</v>
      </c>
      <c r="I34" s="3">
        <f>I35+I38</f>
        <v>4440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540</v>
      </c>
      <c r="F38" s="3">
        <f>F39</f>
        <v>0</v>
      </c>
      <c r="G38" s="3">
        <f>G39</f>
        <v>5400000</v>
      </c>
      <c r="H38" s="3">
        <f>H39</f>
        <v>76724.383572000006</v>
      </c>
      <c r="I38" s="3">
        <f>I39</f>
        <v>4440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540</v>
      </c>
      <c r="F39" s="11">
        <v>0</v>
      </c>
      <c r="G39" s="11">
        <v>5400000</v>
      </c>
      <c r="H39" s="11">
        <v>76724.383572000006</v>
      </c>
      <c r="I39" s="11">
        <v>4440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71375</v>
      </c>
      <c r="F43" s="3">
        <f>F44+F48</f>
        <v>7621</v>
      </c>
      <c r="G43" s="3">
        <f>G44+G48</f>
        <v>741324224</v>
      </c>
      <c r="H43" s="3">
        <f>H44+H48</f>
        <v>607655</v>
      </c>
      <c r="I43" s="3">
        <f>I44+I48</f>
        <v>598580</v>
      </c>
    </row>
    <row r="44" spans="1:9" x14ac:dyDescent="0.25">
      <c r="A44" s="6"/>
      <c r="B44" s="2"/>
      <c r="C44" s="2" t="s">
        <v>8</v>
      </c>
      <c r="D44" s="2"/>
      <c r="E44" s="3">
        <f>E45+E46</f>
        <v>69594</v>
      </c>
      <c r="F44" s="3">
        <f>F45+F46</f>
        <v>5875</v>
      </c>
      <c r="G44" s="3">
        <f>G45+G46</f>
        <v>740732307.5</v>
      </c>
      <c r="H44" s="3">
        <f>H45+H46</f>
        <v>0</v>
      </c>
      <c r="I44" s="3">
        <f>I45+I46</f>
        <v>391668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69594</v>
      </c>
      <c r="F46" s="16">
        <v>5875</v>
      </c>
      <c r="G46" s="16">
        <v>740732307.5</v>
      </c>
      <c r="H46" s="16">
        <v>0</v>
      </c>
      <c r="I46" s="16">
        <v>391668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1781</v>
      </c>
      <c r="F48" s="3">
        <f>F49</f>
        <v>1746</v>
      </c>
      <c r="G48" s="3">
        <f>G49</f>
        <v>591916.5</v>
      </c>
      <c r="H48" s="3">
        <f>H49</f>
        <v>607655</v>
      </c>
      <c r="I48" s="3">
        <f>I49</f>
        <v>206912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1781</v>
      </c>
      <c r="F49" s="11">
        <v>1746</v>
      </c>
      <c r="G49" s="11">
        <v>591916.5</v>
      </c>
      <c r="H49" s="11">
        <v>607655</v>
      </c>
      <c r="I49" s="11">
        <v>206912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189302</v>
      </c>
      <c r="F53" s="3">
        <f>F8+F21+F35+F44</f>
        <v>5998</v>
      </c>
      <c r="G53" s="3">
        <f>G8+G21+G35+G44</f>
        <v>8118835394.5599995</v>
      </c>
      <c r="H53" s="3">
        <f>H8+H21+H35+H44</f>
        <v>0</v>
      </c>
      <c r="I53" s="3">
        <f>I8+I21+I35+I44</f>
        <v>900069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233521</v>
      </c>
      <c r="F54" s="3">
        <f>F14+F27+F38+F48</f>
        <v>61888</v>
      </c>
      <c r="G54" s="3">
        <f>G14+G27+G38+G48</f>
        <v>2840621575.6500001</v>
      </c>
      <c r="H54" s="3">
        <f>H14+H27+H38+H48</f>
        <v>43577114.543571994</v>
      </c>
      <c r="I54" s="3">
        <f>I14+I27+I38+I48</f>
        <v>12102216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422823</v>
      </c>
      <c r="F56" s="3">
        <f>F4+F34+F43</f>
        <v>67886</v>
      </c>
      <c r="G56" s="3">
        <f>G4+G34+G43</f>
        <v>10959456970.209999</v>
      </c>
      <c r="H56" s="3">
        <f>H4+H34+H43</f>
        <v>43577114.543571994</v>
      </c>
      <c r="I56" s="3">
        <f>I4+I34+I43</f>
        <v>13002285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2017-01-31T07:21:43Z</dcterms:modified>
</cp:coreProperties>
</file>